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1-2022" sheetId="1" r:id="rId1"/>
  </sheets>
  <definedNames/>
  <calcPr fullCalcOnLoad="1"/>
</workbook>
</file>

<file path=xl/sharedStrings.xml><?xml version="1.0" encoding="utf-8"?>
<sst xmlns="http://schemas.openxmlformats.org/spreadsheetml/2006/main" count="217" uniqueCount="216">
  <si>
    <t>Сумма на год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</si>
  <si>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</si>
  <si>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</si>
  <si>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</si>
  <si>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</si>
  <si>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</si>
  <si>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</si>
  <si>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</si>
  <si>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</si>
  <si>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Доходы от продажи квартир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</si>
  <si>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</si>
  <si>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</si>
  <si>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</si>
  <si>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</si>
  <si>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</si>
  <si>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</si>
  <si>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</si>
  <si>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за выдачу разрешения на установку рекламной конструкции</t>
  </si>
  <si>
    <t>Доходы от продажи квартир, находящихся в собственности городских округов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</si>
  <si>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</si>
  <si>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</si>
  <si>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</si>
  <si>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</si>
  <si>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</si>
  <si>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</si>
  <si>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</si>
  <si>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</si>
  <si>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000 1 01 02010 01 0000 110</t>
  </si>
  <si>
    <t xml:space="preserve"> 000 1 01 02020 01 0000 110</t>
  </si>
  <si>
    <t xml:space="preserve"> 000 1 01 02030 01 0000 110</t>
  </si>
  <si>
    <t xml:space="preserve"> 000 1 01 02040 01 0000 110</t>
  </si>
  <si>
    <t>000 1 05 00000 00 0000 000</t>
  </si>
  <si>
    <t xml:space="preserve"> 000 1 05 01010 01 0000 110</t>
  </si>
  <si>
    <t xml:space="preserve"> 000 1 05 01020 01 0000 110</t>
  </si>
  <si>
    <t>000 1 05 02000 02 0000 110</t>
  </si>
  <si>
    <t>000 1 06 00000 00 0000 000</t>
  </si>
  <si>
    <t>000 1 06 01000 00 0000 110</t>
  </si>
  <si>
    <t>000 1 06 01020 04 0000 110</t>
  </si>
  <si>
    <t>000 1 06 06000 00 0000 110</t>
  </si>
  <si>
    <t xml:space="preserve"> 000 1 08 00000 00 0000 000</t>
  </si>
  <si>
    <t>000 1 08 03010 01 0000 110</t>
  </si>
  <si>
    <t>000 1 08 07150 01 0000 110</t>
  </si>
  <si>
    <t xml:space="preserve"> 000 1 11 00000 00 0000 000</t>
  </si>
  <si>
    <t xml:space="preserve"> 000 1 11 05000 00 0000 120</t>
  </si>
  <si>
    <t>000  1 11 05010 00 0000 120</t>
  </si>
  <si>
    <t>000 1 11 05030 00 0000 120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</si>
  <si>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</si>
  <si>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</si>
  <si>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</si>
  <si>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</si>
  <si>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</si>
  <si>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000 1 14 01000 00 0000 410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</si>
  <si>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</si>
  <si>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</si>
  <si>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</si>
  <si>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</si>
  <si>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</si>
  <si>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</si>
  <si>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000 1 11 05020 00 0000 120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</si>
  <si>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</si>
  <si>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</si>
  <si>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Доходы, получаемые в виде арендной платы за земли после разграничения государственной собственности 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</si>
  <si>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</si>
  <si>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</si>
  <si>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</si>
  <si>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</si>
  <si>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>000 1 13 02000 00 0000 130</t>
  </si>
  <si>
    <t>Доходы от компенсации затрат государства</t>
  </si>
  <si>
    <t xml:space="preserve"> 000 1 05 01000 00 0000 110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</si>
  <si>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</si>
  <si>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</si>
  <si>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</si>
  <si>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</si>
  <si>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</si>
  <si>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</si>
  <si>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</si>
  <si>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000 1 11 05070 00 0000 120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</si>
  <si>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</si>
  <si>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</si>
  <si>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</si>
  <si>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</si>
  <si>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</si>
  <si>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</si>
  <si>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</si>
  <si>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</si>
  <si>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</si>
  <si>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000 1 11 09000 00 0000 120</t>
  </si>
  <si>
    <t>000 1 11 09044 04 0000 120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</si>
  <si>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</si>
  <si>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</si>
  <si>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</si>
  <si>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</si>
  <si>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</si>
  <si>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на доходы физических лиц с доходов, полученных от осуществления деятельности 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</si>
  <si>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 </t>
  </si>
  <si>
    <t>000 1 14 02040 04 0000 410</t>
  </si>
  <si>
    <t>000 1 13 01074 04 0000 130</t>
  </si>
  <si>
    <t>000 1 13 02990 00 0000 130</t>
  </si>
  <si>
    <t xml:space="preserve">Прочие доходы от компенсации затрат государства </t>
  </si>
  <si>
    <t>Доходы от оказания платных услуг (работ)</t>
  </si>
  <si>
    <t>Доходы от оказания информационных услуг</t>
  </si>
  <si>
    <t>000 1 13 01070 00 0000 130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</si>
  <si>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</si>
  <si>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000 1 13 01000 00 0000 130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</si>
  <si>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</si>
  <si>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</si>
  <si>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</si>
  <si>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</si>
  <si>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</si>
  <si>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</si>
  <si>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</si>
  <si>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</si>
  <si>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</si>
  <si>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</si>
  <si>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</si>
  <si>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</si>
  <si>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</si>
  <si>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</si>
  <si>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000 1 11 01000 00 0000 120</t>
  </si>
  <si>
    <t xml:space="preserve"> 000 1 11 01040 04 0000 120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</si>
  <si>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
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</si>
  <si>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</si>
  <si>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000 1 13 01990 00 0000 130</t>
  </si>
  <si>
    <t>000 1 13 01994 04 0000 130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</si>
  <si>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</si>
  <si>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</si>
  <si>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</si>
  <si>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 xml:space="preserve">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</si>
  <si>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</si>
  <si>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города Мегиона</t>
  </si>
  <si>
    <t>Наименование кода классификации доходов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</si>
  <si>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</si>
  <si>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</si>
  <si>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</si>
  <si>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</si>
  <si>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</si>
  <si>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Дотации бюджетам бюджетной системы Российской Федерации</t>
  </si>
  <si>
    <t xml:space="preserve">Налог на доходы физических лиц </t>
  </si>
  <si>
    <t>Субсидии бюджетам городских округов на реализацию мероприятий по обеспечению жильем молодых семей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</si>
  <si>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</si>
  <si>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000 2 02 10000 00 0000 150</t>
  </si>
  <si>
    <t>000 2 02 15001 04 0000 150</t>
  </si>
  <si>
    <t>000 2 02 15002 04 0000 150</t>
  </si>
  <si>
    <t>000 2 02 20000 00 0000 150</t>
  </si>
  <si>
    <t>000 2 02 20041 04 0000 150</t>
  </si>
  <si>
    <t>000 2 02 25497 04 0000 150</t>
  </si>
  <si>
    <t>000 2 02 29999 04 0000 150</t>
  </si>
  <si>
    <t>000 2 02 30000 00 0000 150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</si>
  <si>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</si>
  <si>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</si>
  <si>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</si>
  <si>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</si>
  <si>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</si>
  <si>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000 2 02 35930 04 0000 150</t>
  </si>
  <si>
    <t>000 2 02 40000 00 0000 150</t>
  </si>
  <si>
    <t>000 2 02 49999 04 0000 150</t>
  </si>
  <si>
    <t>000 2 02 25555 04 0000 150</t>
  </si>
  <si>
    <t>000 2 02 35176 04 0000 150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</si>
  <si>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
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</si>
  <si>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
</t>
  </si>
  <si>
    <t>ДОХОДЫ ОТ ОКАЗАНИЯ ПЛАТНЫХ УСЛУГ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</si>
  <si>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</si>
  <si>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 xml:space="preserve">Прогнозируемый общий объем доходов бюджета городского округа город Мегион  на  плановый период 2021 и 2022 годов </t>
  </si>
  <si>
    <t xml:space="preserve"> 000 1 01 02050 01 0000 110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</si>
  <si>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</si>
  <si>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</si>
  <si>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</si>
  <si>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</si>
  <si>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</si>
  <si>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000 1 17 00000 00 0000 000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</si>
  <si>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</si>
  <si>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</si>
  <si>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</si>
  <si>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>000 1 06 04000 02 0000 110</t>
  </si>
  <si>
    <t>Транспортный налог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</si>
  <si>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</si>
  <si>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</si>
  <si>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</si>
  <si>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</si>
  <si>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000 1 14 06000 00 0000 430</t>
  </si>
  <si>
    <t>000 1 14 06012 04 0000 430</t>
  </si>
  <si>
    <t>000 1 14 06024 04 0000 430</t>
  </si>
  <si>
    <t>000 1 16 01062 01 0024 140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</si>
  <si>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должностными лицами органов исполнительной власти субъектов Российской Федерации, учреждениями субъектов Российской Федерации (штрафы за  нарушение установленного федеральным законом запрета курения табака на отдельных территориях, в помещениях и на объектах)</t>
  </si>
  <si>
    <t>000 1 16 01072 01 0233 140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</si>
  <si>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 (штрафы за нарушение правил осуществления предпринимательской деятельности по управлению многоквартирными домами)</t>
  </si>
  <si>
    <t>000 1 16 01072 01 9000 140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</si>
  <si>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 (иные штрафы)</t>
  </si>
  <si>
    <t>000 1 16 01092 01 0004 140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</si>
  <si>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(штрафы за нарушение обязательных требований в области строительства и применения строительных материалов (изделий))</t>
  </si>
  <si>
    <t>000 1 16 01092 01 0005 140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</si>
  <si>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(штрафы за нарушение установленного порядка строительства, реконструкции, капитального ремонта объекта капитального строительства, ввода его в эксплуатацию)</t>
  </si>
  <si>
    <t>000 1 16 01092 01 0016 140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</si>
  <si>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(штрафы за нарушение законодательства об энергосбережении и о повышении энергетической эффективности)</t>
  </si>
  <si>
    <t>000 1 16 01142 01 9000 140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</si>
  <si>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 (иные штрафы)</t>
  </si>
  <si>
    <t>000 1 16 02010 02 0000 140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</si>
  <si>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</si>
  <si>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</si>
  <si>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 казенным учреждением городского округа</t>
  </si>
  <si>
    <t>000 1 16 11064 01 0000 140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</si>
  <si>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</si>
  <si>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</si>
  <si>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</si>
  <si>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</si>
  <si>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</si>
  <si>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</si>
  <si>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</si>
  <si>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000 2 02 25178 04 0000 150</t>
  </si>
  <si>
    <t>Субсидии бюджетам городских округов на мероприятия по переселению граждан из непредназначенных для проживания строений, созданных в период промышленного освоения Сибири и Дальнего Востока</t>
  </si>
  <si>
    <t>000 1 16 01053 01 0000 140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</si>
  <si>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</si>
  <si>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</si>
  <si>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000 1 16 01203 01 0000 140</t>
  </si>
  <si>
    <t xml:space="preserve">Дотации бюджетам городских округов на выравнивание бюджетной обеспеченности </t>
  </si>
  <si>
    <t xml:space="preserve">                                                                                                                от "_29_" _11__ 2019 №_407___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</si>
</sst>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7" fillId="35" borderId="10" xfId="65" applyFont="1" applyFill="1" applyAlignment="1">
      <alignment horizontal="left" vertical="top" wrapText="1"/>
      <protection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47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" fontId="6" fillId="35" borderId="11" xfId="53" applyFont="1" applyFill="1" applyBorder="1" applyAlignment="1">
      <alignment horizontal="center" wrapText="1"/>
      <protection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84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" fontId="6" fillId="35" borderId="11" xfId="53" applyFont="1" applyFill="1" applyBorder="1" applyAlignment="1">
      <alignment vertical="top" wrapText="1"/>
      <protection/>
    </xf>
    <xf numFmtId="0" fontId="7" fillId="34" borderId="11" xfId="0" applyFont="1" applyFill="1" applyBorder="1" applyAlignment="1">
      <alignment vertical="top" wrapText="1"/>
    </xf>
    <xf numFmtId="1" fontId="6" fillId="34" borderId="11" xfId="53" applyFont="1" applyFill="1" applyBorder="1" applyAlignment="1">
      <alignment vertical="top" wrapText="1"/>
      <protection/>
    </xf>
    <xf numFmtId="0" fontId="7" fillId="0" borderId="0" xfId="0" applyFont="1" applyAlignment="1">
      <alignment vertical="top" wrapText="1"/>
    </xf>
    <xf numFmtId="0" fontId="7" fillId="0" borderId="11" xfId="0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top" wrapText="1"/>
    </xf>
    <xf numFmtId="0" fontId="7" fillId="6" borderId="11" xfId="0" applyFont="1" applyFill="1" applyBorder="1" applyAlignment="1">
      <alignment horizontal="center" wrapText="1"/>
    </xf>
    <xf numFmtId="0" fontId="7" fillId="6" borderId="11" xfId="0" applyFont="1" applyFill="1" applyBorder="1" applyAlignment="1">
      <alignment horizontal="justify" vertical="top" wrapText="1"/>
    </xf>
    <xf numFmtId="184" fontId="7" fillId="6" borderId="11" xfId="0" applyNumberFormat="1" applyFont="1" applyFill="1" applyBorder="1" applyAlignment="1">
      <alignment horizontal="right" wrapText="1"/>
    </xf>
    <xf numFmtId="0" fontId="7" fillId="6" borderId="11" xfId="0" applyFont="1" applyFill="1" applyBorder="1" applyAlignment="1">
      <alignment vertical="top" wrapText="1"/>
    </xf>
    <xf numFmtId="0" fontId="7" fillId="6" borderId="14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184" fontId="7" fillId="0" borderId="11" xfId="0" applyNumberFormat="1" applyFont="1" applyFill="1" applyBorder="1" applyAlignment="1">
      <alignment horizontal="right" wrapText="1"/>
    </xf>
    <xf numFmtId="184" fontId="4" fillId="0" borderId="0" xfId="0" applyNumberFormat="1" applyFont="1" applyFill="1" applyAlignment="1">
      <alignment/>
    </xf>
    <xf numFmtId="0" fontId="7" fillId="35" borderId="10" xfId="65" applyFont="1" applyFill="1" applyAlignment="1">
      <alignment vertical="top" wrapText="1"/>
      <protection/>
    </xf>
    <xf numFmtId="0" fontId="48" fillId="0" borderId="11" xfId="0" applyFont="1" applyBorder="1" applyAlignment="1">
      <alignment wrapText="1"/>
    </xf>
    <xf numFmtId="0" fontId="48" fillId="0" borderId="0" xfId="0" applyFont="1" applyAlignment="1">
      <alignment wrapText="1"/>
    </xf>
    <xf numFmtId="1" fontId="7" fillId="35" borderId="11" xfId="53" applyFont="1" applyFill="1" applyBorder="1" applyAlignment="1">
      <alignment vertical="top" wrapText="1"/>
      <protection/>
    </xf>
    <xf numFmtId="1" fontId="7" fillId="35" borderId="11" xfId="53" applyFont="1" applyFill="1" applyBorder="1" applyAlignment="1">
      <alignment horizontal="center" vertical="top" wrapText="1"/>
      <protection/>
    </xf>
    <xf numFmtId="1" fontId="7" fillId="35" borderId="11" xfId="53" applyFont="1" applyFill="1" applyBorder="1">
      <alignment vertical="top" wrapText="1"/>
      <protection/>
    </xf>
    <xf numFmtId="0" fontId="7" fillId="0" borderId="11" xfId="0" applyFont="1" applyBorder="1" applyAlignment="1">
      <alignment horizontal="justify" vertical="top" wrapText="1"/>
    </xf>
    <xf numFmtId="0" fontId="10" fillId="0" borderId="11" xfId="0" applyFont="1" applyFill="1" applyBorder="1" applyAlignment="1">
      <alignment horizontal="justify" vertical="top" wrapText="1"/>
    </xf>
    <xf numFmtId="0" fontId="48" fillId="0" borderId="11" xfId="0" applyFont="1" applyBorder="1" applyAlignment="1">
      <alignment vertical="top" wrapText="1"/>
    </xf>
    <xf numFmtId="0" fontId="48" fillId="0" borderId="11" xfId="0" applyFont="1" applyBorder="1" applyAlignment="1">
      <alignment horizontal="justify" vertical="top" wrapText="1"/>
    </xf>
    <xf numFmtId="0" fontId="48" fillId="0" borderId="0" xfId="0" applyFont="1" applyAlignment="1">
      <alignment vertical="top" wrapText="1"/>
    </xf>
    <xf numFmtId="0" fontId="48" fillId="35" borderId="11" xfId="0" applyFont="1" applyFill="1" applyBorder="1" applyAlignment="1">
      <alignment horizontal="justify" vertical="center" wrapText="1"/>
    </xf>
    <xf numFmtId="0" fontId="7" fillId="35" borderId="15" xfId="0" applyFont="1" applyFill="1" applyBorder="1" applyAlignment="1">
      <alignment horizontal="center" wrapText="1"/>
    </xf>
    <xf numFmtId="0" fontId="48" fillId="0" borderId="0" xfId="0" applyFont="1" applyAlignment="1">
      <alignment horizontal="justify" vertical="top" wrapText="1"/>
    </xf>
    <xf numFmtId="10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" fontId="8" fillId="35" borderId="0" xfId="53" applyFont="1" applyFill="1" applyBorder="1" applyAlignment="1">
      <alignment horizontal="center" vertical="center" wrapText="1"/>
      <protection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29.875" style="1" customWidth="1"/>
    <col min="2" max="2" width="63.375" style="1" customWidth="1"/>
    <col min="3" max="3" width="17.00390625" style="1" customWidth="1"/>
    <col min="4" max="4" width="15.875" style="20" customWidth="1"/>
    <col min="5" max="16384" width="9.125" style="1" customWidth="1"/>
  </cols>
  <sheetData>
    <row r="1" spans="2:3" ht="15.75">
      <c r="B1" s="38" t="s">
        <v>127</v>
      </c>
      <c r="C1" s="39"/>
    </row>
    <row r="2" spans="2:3" ht="15.75">
      <c r="B2" s="38" t="s">
        <v>128</v>
      </c>
      <c r="C2" s="39"/>
    </row>
    <row r="3" spans="2:3" ht="15.75">
      <c r="B3" s="38" t="s">
        <v>129</v>
      </c>
      <c r="C3" s="39"/>
    </row>
    <row r="4" spans="2:3" ht="15.75">
      <c r="B4" s="40" t="s">
        <v>215</v>
      </c>
      <c r="C4" s="40"/>
    </row>
    <row r="6" spans="1:9" ht="35.25" customHeight="1">
      <c r="A6" s="80" t="s">
        <v>162</v>
      </c>
      <c r="B6" s="80"/>
      <c r="C6" s="80"/>
      <c r="I6" s="18"/>
    </row>
    <row r="7" spans="1:9" ht="15.75" customHeight="1">
      <c r="A7" s="37"/>
      <c r="B7" s="37"/>
      <c r="C7" s="37"/>
      <c r="I7" s="18"/>
    </row>
    <row r="8" spans="1:4" ht="18.75">
      <c r="A8" s="2"/>
      <c r="B8" s="2"/>
      <c r="D8" s="41" t="s">
        <v>126</v>
      </c>
    </row>
    <row r="9" spans="1:4" ht="15">
      <c r="A9" s="81" t="s">
        <v>60</v>
      </c>
      <c r="B9" s="83" t="s">
        <v>130</v>
      </c>
      <c r="C9" s="11" t="s">
        <v>0</v>
      </c>
      <c r="D9" s="11" t="s">
        <v>0</v>
      </c>
    </row>
    <row r="10" spans="1:6" ht="53.25" customHeight="1">
      <c r="A10" s="82"/>
      <c r="B10" s="83"/>
      <c r="C10" s="11">
        <v>2021</v>
      </c>
      <c r="D10" s="11">
        <v>2022</v>
      </c>
      <c r="F10" s="19"/>
    </row>
    <row r="11" spans="1:4" ht="12.75">
      <c r="A11" s="3">
        <v>1</v>
      </c>
      <c r="B11" s="3">
        <v>2</v>
      </c>
      <c r="C11" s="3">
        <v>3</v>
      </c>
      <c r="D11" s="3">
        <v>4</v>
      </c>
    </row>
    <row r="12" spans="1:4" ht="15.75" customHeight="1">
      <c r="A12" s="4" t="s">
        <v>24</v>
      </c>
      <c r="B12" s="42" t="s">
        <v>72</v>
      </c>
      <c r="C12" s="29">
        <f>C13+C41</f>
        <v>1374685.1</v>
      </c>
      <c r="D12" s="29">
        <f>D13+D41</f>
        <v>1394273.1</v>
      </c>
    </row>
    <row r="13" spans="1:4" ht="15.75" customHeight="1">
      <c r="A13" s="4"/>
      <c r="B13" s="42" t="s">
        <v>104</v>
      </c>
      <c r="C13" s="29">
        <f>C14+C21+C23+C30+C37</f>
        <v>1171663.8</v>
      </c>
      <c r="D13" s="29">
        <f>D14+D21+D23+D30+D37</f>
        <v>1192976.8</v>
      </c>
    </row>
    <row r="14" spans="1:4" ht="15">
      <c r="A14" s="8" t="s">
        <v>25</v>
      </c>
      <c r="B14" s="43" t="s">
        <v>1</v>
      </c>
      <c r="C14" s="30">
        <f>C15</f>
        <v>924432.4</v>
      </c>
      <c r="D14" s="30">
        <f>D15</f>
        <v>942958.4</v>
      </c>
    </row>
    <row r="15" spans="1:4" ht="15">
      <c r="A15" s="5" t="s">
        <v>26</v>
      </c>
      <c r="B15" s="6" t="s">
        <v>137</v>
      </c>
      <c r="C15" s="17">
        <f>C16+C17+C18+C19+C20</f>
        <v>924432.4</v>
      </c>
      <c r="D15" s="17">
        <f>D16+D17+D18+D19+D20</f>
        <v>942958.4</v>
      </c>
    </row>
    <row r="16" spans="1:6" ht="75">
      <c r="A16" s="5" t="s">
        <v>27</v>
      </c>
      <c r="B16" s="6" t="s">
        <v>92</v>
      </c>
      <c r="C16" s="31">
        <v>917036.9</v>
      </c>
      <c r="D16" s="31">
        <v>935414.7</v>
      </c>
      <c r="F16" s="78"/>
    </row>
    <row r="17" spans="1:6" ht="105">
      <c r="A17" s="5" t="s">
        <v>28</v>
      </c>
      <c r="B17" s="6" t="s">
        <v>93</v>
      </c>
      <c r="C17" s="31">
        <v>1848.9</v>
      </c>
      <c r="D17" s="31">
        <v>1885.9</v>
      </c>
      <c r="F17" s="78"/>
    </row>
    <row r="18" spans="1:6" ht="44.25" customHeight="1">
      <c r="A18" s="5" t="s">
        <v>29</v>
      </c>
      <c r="B18" s="6" t="s">
        <v>71</v>
      </c>
      <c r="C18" s="31">
        <v>4400.6</v>
      </c>
      <c r="D18" s="31">
        <v>4491.2</v>
      </c>
      <c r="F18" s="79"/>
    </row>
    <row r="19" spans="1:4" ht="76.5" customHeight="1">
      <c r="A19" s="5" t="s">
        <v>30</v>
      </c>
      <c r="B19" s="6" t="s">
        <v>94</v>
      </c>
      <c r="C19" s="17">
        <v>1145.7</v>
      </c>
      <c r="D19" s="17">
        <v>1166.3</v>
      </c>
    </row>
    <row r="20" spans="1:4" ht="48" customHeight="1">
      <c r="A20" s="5" t="s">
        <v>163</v>
      </c>
      <c r="B20" s="64" t="s">
        <v>164</v>
      </c>
      <c r="C20" s="17">
        <v>0.3</v>
      </c>
      <c r="D20" s="17">
        <v>0.3</v>
      </c>
    </row>
    <row r="21" spans="1:4" ht="36" customHeight="1">
      <c r="A21" s="8" t="s">
        <v>83</v>
      </c>
      <c r="B21" s="43" t="s">
        <v>73</v>
      </c>
      <c r="C21" s="35">
        <f>C22</f>
        <v>14098.4</v>
      </c>
      <c r="D21" s="35">
        <f>D22</f>
        <v>14098.4</v>
      </c>
    </row>
    <row r="22" spans="1:4" s="13" customFormat="1" ht="30">
      <c r="A22" s="12" t="s">
        <v>81</v>
      </c>
      <c r="B22" s="44" t="s">
        <v>82</v>
      </c>
      <c r="C22" s="36">
        <v>14098.4</v>
      </c>
      <c r="D22" s="36">
        <v>14098.4</v>
      </c>
    </row>
    <row r="23" spans="1:4" ht="15">
      <c r="A23" s="8" t="s">
        <v>31</v>
      </c>
      <c r="B23" s="43" t="s">
        <v>8</v>
      </c>
      <c r="C23" s="35">
        <f>C24+C27+C28+C29</f>
        <v>144131</v>
      </c>
      <c r="D23" s="35">
        <f>D24+D27+D28+D29</f>
        <v>144731</v>
      </c>
    </row>
    <row r="24" spans="1:4" ht="30">
      <c r="A24" s="5" t="s">
        <v>68</v>
      </c>
      <c r="B24" s="45" t="s">
        <v>12</v>
      </c>
      <c r="C24" s="33">
        <f>C25+C26</f>
        <v>132600</v>
      </c>
      <c r="D24" s="33">
        <f>D25+D26</f>
        <v>133000</v>
      </c>
    </row>
    <row r="25" spans="1:4" ht="30">
      <c r="A25" s="5" t="s">
        <v>32</v>
      </c>
      <c r="B25" s="45" t="s">
        <v>19</v>
      </c>
      <c r="C25" s="33">
        <v>111900</v>
      </c>
      <c r="D25" s="33">
        <v>112200</v>
      </c>
    </row>
    <row r="26" spans="1:4" ht="45">
      <c r="A26" s="5" t="s">
        <v>33</v>
      </c>
      <c r="B26" s="45" t="s">
        <v>20</v>
      </c>
      <c r="C26" s="33">
        <v>20700</v>
      </c>
      <c r="D26" s="33">
        <v>20800</v>
      </c>
    </row>
    <row r="27" spans="1:4" ht="30">
      <c r="A27" s="5" t="s">
        <v>34</v>
      </c>
      <c r="B27" s="45" t="s">
        <v>13</v>
      </c>
      <c r="C27" s="33">
        <v>0</v>
      </c>
      <c r="D27" s="33">
        <v>0</v>
      </c>
    </row>
    <row r="28" spans="1:4" ht="15">
      <c r="A28" s="5" t="s">
        <v>55</v>
      </c>
      <c r="B28" s="45" t="s">
        <v>56</v>
      </c>
      <c r="C28" s="33">
        <v>31</v>
      </c>
      <c r="D28" s="33">
        <v>31</v>
      </c>
    </row>
    <row r="29" spans="1:4" ht="30">
      <c r="A29" s="5" t="s">
        <v>74</v>
      </c>
      <c r="B29" s="45" t="s">
        <v>75</v>
      </c>
      <c r="C29" s="33">
        <v>11500</v>
      </c>
      <c r="D29" s="33">
        <v>11700</v>
      </c>
    </row>
    <row r="30" spans="1:4" ht="15">
      <c r="A30" s="9" t="s">
        <v>35</v>
      </c>
      <c r="B30" s="46" t="s">
        <v>2</v>
      </c>
      <c r="C30" s="30">
        <f>C31+C33+C36</f>
        <v>79723</v>
      </c>
      <c r="D30" s="30">
        <f>D31+D33+D36</f>
        <v>81810</v>
      </c>
    </row>
    <row r="31" spans="1:4" ht="15">
      <c r="A31" s="7" t="s">
        <v>36</v>
      </c>
      <c r="B31" s="6" t="s">
        <v>14</v>
      </c>
      <c r="C31" s="17">
        <f>C32</f>
        <v>15000</v>
      </c>
      <c r="D31" s="17">
        <f>D32</f>
        <v>15500</v>
      </c>
    </row>
    <row r="32" spans="1:4" ht="45">
      <c r="A32" s="5" t="s">
        <v>37</v>
      </c>
      <c r="B32" s="6" t="s">
        <v>15</v>
      </c>
      <c r="C32" s="17">
        <v>15000</v>
      </c>
      <c r="D32" s="17">
        <v>15500</v>
      </c>
    </row>
    <row r="33" spans="1:4" ht="15">
      <c r="A33" s="68" t="s">
        <v>173</v>
      </c>
      <c r="B33" s="69" t="s">
        <v>174</v>
      </c>
      <c r="C33" s="17">
        <f>C34+C35</f>
        <v>23500</v>
      </c>
      <c r="D33" s="17">
        <f>D34+D35</f>
        <v>25000</v>
      </c>
    </row>
    <row r="34" spans="1:4" ht="15">
      <c r="A34" s="68" t="s">
        <v>175</v>
      </c>
      <c r="B34" s="69" t="s">
        <v>176</v>
      </c>
      <c r="C34" s="17">
        <v>11500</v>
      </c>
      <c r="D34" s="17">
        <v>12500</v>
      </c>
    </row>
    <row r="35" spans="1:4" ht="15">
      <c r="A35" s="68" t="s">
        <v>177</v>
      </c>
      <c r="B35" s="69" t="s">
        <v>178</v>
      </c>
      <c r="C35" s="17">
        <v>12000</v>
      </c>
      <c r="D35" s="17">
        <v>12500</v>
      </c>
    </row>
    <row r="36" spans="1:4" ht="15">
      <c r="A36" s="5" t="s">
        <v>38</v>
      </c>
      <c r="B36" s="6" t="s">
        <v>16</v>
      </c>
      <c r="C36" s="17">
        <v>41223</v>
      </c>
      <c r="D36" s="17">
        <v>41310</v>
      </c>
    </row>
    <row r="37" spans="1:4" ht="15">
      <c r="A37" s="9" t="s">
        <v>39</v>
      </c>
      <c r="B37" s="46" t="s">
        <v>11</v>
      </c>
      <c r="C37" s="30">
        <f>C38+C39+C40</f>
        <v>9279</v>
      </c>
      <c r="D37" s="30">
        <f>D38+D39+D40</f>
        <v>9379</v>
      </c>
    </row>
    <row r="38" spans="1:4" ht="45">
      <c r="A38" s="5" t="s">
        <v>40</v>
      </c>
      <c r="B38" s="6" t="s">
        <v>22</v>
      </c>
      <c r="C38" s="17">
        <v>9200</v>
      </c>
      <c r="D38" s="17">
        <v>9300</v>
      </c>
    </row>
    <row r="39" spans="1:4" ht="34.5" customHeight="1">
      <c r="A39" s="5" t="s">
        <v>41</v>
      </c>
      <c r="B39" s="6" t="s">
        <v>17</v>
      </c>
      <c r="C39" s="17">
        <v>15</v>
      </c>
      <c r="D39" s="17">
        <v>15</v>
      </c>
    </row>
    <row r="40" spans="1:4" ht="90">
      <c r="A40" s="5" t="s">
        <v>84</v>
      </c>
      <c r="B40" s="14" t="s">
        <v>85</v>
      </c>
      <c r="C40" s="17">
        <v>64</v>
      </c>
      <c r="D40" s="17">
        <v>64</v>
      </c>
    </row>
    <row r="41" spans="1:4" ht="15">
      <c r="A41" s="7"/>
      <c r="B41" s="22" t="s">
        <v>105</v>
      </c>
      <c r="C41" s="29">
        <f>C42+C56+C58+C69+C77+C91</f>
        <v>203021.30000000002</v>
      </c>
      <c r="D41" s="29">
        <f>D42+D56+D58+D69+D77+D91</f>
        <v>201296.30000000002</v>
      </c>
    </row>
    <row r="42" spans="1:4" ht="45">
      <c r="A42" s="8" t="s">
        <v>42</v>
      </c>
      <c r="B42" s="46" t="s">
        <v>3</v>
      </c>
      <c r="C42" s="30">
        <f>C43+C45+C54</f>
        <v>154592.1</v>
      </c>
      <c r="D42" s="30">
        <f>D43+D45+D54</f>
        <v>154592.1</v>
      </c>
    </row>
    <row r="43" spans="1:4" ht="66" customHeight="1">
      <c r="A43" s="5" t="s">
        <v>118</v>
      </c>
      <c r="B43" s="15" t="s">
        <v>120</v>
      </c>
      <c r="C43" s="31">
        <f>C44</f>
        <v>906.1</v>
      </c>
      <c r="D43" s="31">
        <f>D44</f>
        <v>906.1</v>
      </c>
    </row>
    <row r="44" spans="1:4" ht="45" customHeight="1">
      <c r="A44" s="5" t="s">
        <v>119</v>
      </c>
      <c r="B44" s="47" t="s">
        <v>121</v>
      </c>
      <c r="C44" s="31">
        <v>906.1</v>
      </c>
      <c r="D44" s="31">
        <v>906.1</v>
      </c>
    </row>
    <row r="45" spans="1:4" ht="77.25" customHeight="1">
      <c r="A45" s="5" t="s">
        <v>43</v>
      </c>
      <c r="B45" s="6" t="s">
        <v>69</v>
      </c>
      <c r="C45" s="17">
        <f>C46+C48+C50+C52</f>
        <v>149810</v>
      </c>
      <c r="D45" s="17">
        <f>D46+D48+D50+D52</f>
        <v>149810</v>
      </c>
    </row>
    <row r="46" spans="1:4" ht="60">
      <c r="A46" s="5" t="s">
        <v>44</v>
      </c>
      <c r="B46" s="6" t="s">
        <v>10</v>
      </c>
      <c r="C46" s="17">
        <f>C47</f>
        <v>121470</v>
      </c>
      <c r="D46" s="17">
        <f>D47</f>
        <v>121470</v>
      </c>
    </row>
    <row r="47" spans="1:4" ht="75">
      <c r="A47" s="5" t="s">
        <v>63</v>
      </c>
      <c r="B47" s="6" t="s">
        <v>21</v>
      </c>
      <c r="C47" s="17">
        <v>121470</v>
      </c>
      <c r="D47" s="17">
        <v>121470</v>
      </c>
    </row>
    <row r="48" spans="1:4" ht="75">
      <c r="A48" s="5" t="s">
        <v>58</v>
      </c>
      <c r="B48" s="6" t="s">
        <v>61</v>
      </c>
      <c r="C48" s="17">
        <f>C49</f>
        <v>778</v>
      </c>
      <c r="D48" s="17">
        <f>D49</f>
        <v>778</v>
      </c>
    </row>
    <row r="49" spans="1:4" ht="75">
      <c r="A49" s="5" t="s">
        <v>57</v>
      </c>
      <c r="B49" s="6" t="s">
        <v>70</v>
      </c>
      <c r="C49" s="17">
        <v>778</v>
      </c>
      <c r="D49" s="17">
        <v>778</v>
      </c>
    </row>
    <row r="50" spans="1:4" ht="76.5" customHeight="1">
      <c r="A50" s="5" t="s">
        <v>45</v>
      </c>
      <c r="B50" s="6" t="s">
        <v>135</v>
      </c>
      <c r="C50" s="17">
        <f>C51</f>
        <v>156</v>
      </c>
      <c r="D50" s="17">
        <f>D51</f>
        <v>156</v>
      </c>
    </row>
    <row r="51" spans="1:4" ht="60">
      <c r="A51" s="5" t="s">
        <v>46</v>
      </c>
      <c r="B51" s="6" t="s">
        <v>62</v>
      </c>
      <c r="C51" s="17">
        <v>156</v>
      </c>
      <c r="D51" s="17">
        <v>156</v>
      </c>
    </row>
    <row r="52" spans="1:4" ht="45">
      <c r="A52" s="5" t="s">
        <v>76</v>
      </c>
      <c r="B52" s="6" t="s">
        <v>79</v>
      </c>
      <c r="C52" s="17">
        <f>C53</f>
        <v>27406</v>
      </c>
      <c r="D52" s="17">
        <f>D53</f>
        <v>27406</v>
      </c>
    </row>
    <row r="53" spans="1:4" ht="30">
      <c r="A53" s="5" t="s">
        <v>77</v>
      </c>
      <c r="B53" s="6" t="s">
        <v>78</v>
      </c>
      <c r="C53" s="17">
        <v>27406</v>
      </c>
      <c r="D53" s="17">
        <v>27406</v>
      </c>
    </row>
    <row r="54" spans="1:4" ht="78.75" customHeight="1">
      <c r="A54" s="5" t="s">
        <v>86</v>
      </c>
      <c r="B54" s="15" t="s">
        <v>88</v>
      </c>
      <c r="C54" s="17">
        <f>C55</f>
        <v>3876</v>
      </c>
      <c r="D54" s="17">
        <f>D55</f>
        <v>3876</v>
      </c>
    </row>
    <row r="55" spans="1:4" ht="75">
      <c r="A55" s="5" t="s">
        <v>87</v>
      </c>
      <c r="B55" s="16" t="s">
        <v>89</v>
      </c>
      <c r="C55" s="17">
        <v>3876</v>
      </c>
      <c r="D55" s="17">
        <v>3876</v>
      </c>
    </row>
    <row r="56" spans="1:4" ht="20.25" customHeight="1">
      <c r="A56" s="8" t="s">
        <v>47</v>
      </c>
      <c r="B56" s="46" t="s">
        <v>4</v>
      </c>
      <c r="C56" s="30">
        <f>C57</f>
        <v>14939.5</v>
      </c>
      <c r="D56" s="30">
        <f>D57</f>
        <v>14939.5</v>
      </c>
    </row>
    <row r="57" spans="1:4" ht="15">
      <c r="A57" s="12" t="s">
        <v>48</v>
      </c>
      <c r="B57" s="67" t="s">
        <v>5</v>
      </c>
      <c r="C57" s="31">
        <v>14939.5</v>
      </c>
      <c r="D57" s="31">
        <v>14939.5</v>
      </c>
    </row>
    <row r="58" spans="1:4" ht="30">
      <c r="A58" s="8" t="s">
        <v>49</v>
      </c>
      <c r="B58" s="46" t="s">
        <v>160</v>
      </c>
      <c r="C58" s="30">
        <f>C59+C64</f>
        <v>253</v>
      </c>
      <c r="D58" s="30">
        <f>D59+D64</f>
        <v>253</v>
      </c>
    </row>
    <row r="59" spans="1:4" ht="15">
      <c r="A59" s="5" t="s">
        <v>103</v>
      </c>
      <c r="B59" s="21" t="s">
        <v>99</v>
      </c>
      <c r="C59" s="31">
        <f>C60+C62</f>
        <v>100</v>
      </c>
      <c r="D59" s="31">
        <f>D60+D62</f>
        <v>100</v>
      </c>
    </row>
    <row r="60" spans="1:4" ht="15">
      <c r="A60" s="5" t="s">
        <v>101</v>
      </c>
      <c r="B60" s="21" t="s">
        <v>100</v>
      </c>
      <c r="C60" s="31">
        <f>C61</f>
        <v>50</v>
      </c>
      <c r="D60" s="31">
        <f>D61</f>
        <v>50</v>
      </c>
    </row>
    <row r="61" spans="1:4" ht="45">
      <c r="A61" s="5" t="s">
        <v>96</v>
      </c>
      <c r="B61" s="21" t="s">
        <v>102</v>
      </c>
      <c r="C61" s="17">
        <v>50</v>
      </c>
      <c r="D61" s="17">
        <v>50</v>
      </c>
    </row>
    <row r="62" spans="1:4" ht="15">
      <c r="A62" s="5" t="s">
        <v>122</v>
      </c>
      <c r="B62" s="21" t="s">
        <v>124</v>
      </c>
      <c r="C62" s="17">
        <f>C63</f>
        <v>50</v>
      </c>
      <c r="D62" s="17">
        <f>D63</f>
        <v>50</v>
      </c>
    </row>
    <row r="63" spans="1:4" ht="30">
      <c r="A63" s="5" t="s">
        <v>123</v>
      </c>
      <c r="B63" s="21" t="s">
        <v>125</v>
      </c>
      <c r="C63" s="17">
        <v>50</v>
      </c>
      <c r="D63" s="17">
        <v>50</v>
      </c>
    </row>
    <row r="64" spans="1:4" ht="15">
      <c r="A64" s="5" t="s">
        <v>66</v>
      </c>
      <c r="B64" s="6" t="s">
        <v>67</v>
      </c>
      <c r="C64" s="17">
        <f>C68+C65</f>
        <v>153</v>
      </c>
      <c r="D64" s="17">
        <f>D68+D65</f>
        <v>153</v>
      </c>
    </row>
    <row r="65" spans="1:4" ht="30">
      <c r="A65" s="5" t="s">
        <v>165</v>
      </c>
      <c r="B65" s="65" t="s">
        <v>166</v>
      </c>
      <c r="C65" s="17">
        <f>SUM(C66)</f>
        <v>3</v>
      </c>
      <c r="D65" s="17">
        <f>SUM(D66)</f>
        <v>3</v>
      </c>
    </row>
    <row r="66" spans="1:4" ht="30">
      <c r="A66" s="5" t="s">
        <v>167</v>
      </c>
      <c r="B66" s="66" t="s">
        <v>168</v>
      </c>
      <c r="C66" s="17">
        <v>3</v>
      </c>
      <c r="D66" s="17">
        <v>3</v>
      </c>
    </row>
    <row r="67" spans="1:4" ht="15">
      <c r="A67" s="5" t="s">
        <v>97</v>
      </c>
      <c r="B67" s="21" t="s">
        <v>98</v>
      </c>
      <c r="C67" s="17">
        <f>C68</f>
        <v>150</v>
      </c>
      <c r="D67" s="17">
        <f>D68</f>
        <v>150</v>
      </c>
    </row>
    <row r="68" spans="1:4" ht="15.75" customHeight="1">
      <c r="A68" s="5" t="s">
        <v>65</v>
      </c>
      <c r="B68" s="6" t="s">
        <v>64</v>
      </c>
      <c r="C68" s="17">
        <v>150</v>
      </c>
      <c r="D68" s="17">
        <v>150</v>
      </c>
    </row>
    <row r="69" spans="1:4" ht="30">
      <c r="A69" s="8" t="s">
        <v>50</v>
      </c>
      <c r="B69" s="46" t="s">
        <v>6</v>
      </c>
      <c r="C69" s="30">
        <f>C70+C72+C74</f>
        <v>29828</v>
      </c>
      <c r="D69" s="30">
        <f>D70+D72+D74</f>
        <v>28103</v>
      </c>
    </row>
    <row r="70" spans="1:4" ht="15">
      <c r="A70" s="5" t="s">
        <v>51</v>
      </c>
      <c r="B70" s="6" t="s">
        <v>9</v>
      </c>
      <c r="C70" s="17">
        <f>C71</f>
        <v>19741</v>
      </c>
      <c r="D70" s="17">
        <f>D71</f>
        <v>17736</v>
      </c>
    </row>
    <row r="71" spans="1:4" ht="30">
      <c r="A71" s="5" t="s">
        <v>52</v>
      </c>
      <c r="B71" s="6" t="s">
        <v>18</v>
      </c>
      <c r="C71" s="17">
        <v>19741</v>
      </c>
      <c r="D71" s="17">
        <v>17736</v>
      </c>
    </row>
    <row r="72" spans="1:4" ht="92.25" customHeight="1">
      <c r="A72" s="5" t="s">
        <v>95</v>
      </c>
      <c r="B72" s="48" t="s">
        <v>131</v>
      </c>
      <c r="C72" s="17">
        <f>C73</f>
        <v>0</v>
      </c>
      <c r="D72" s="17">
        <f>D73</f>
        <v>0</v>
      </c>
    </row>
    <row r="73" spans="1:4" ht="94.5" customHeight="1">
      <c r="A73" s="5" t="s">
        <v>80</v>
      </c>
      <c r="B73" s="52" t="s">
        <v>132</v>
      </c>
      <c r="C73" s="17">
        <v>0</v>
      </c>
      <c r="D73" s="17">
        <v>0</v>
      </c>
    </row>
    <row r="74" spans="1:4" ht="33.75" customHeight="1">
      <c r="A74" s="5" t="s">
        <v>179</v>
      </c>
      <c r="B74" s="6" t="s">
        <v>90</v>
      </c>
      <c r="C74" s="17">
        <f>C75+C76</f>
        <v>10087</v>
      </c>
      <c r="D74" s="17">
        <f>D75+D76</f>
        <v>10367</v>
      </c>
    </row>
    <row r="75" spans="1:4" ht="48" customHeight="1">
      <c r="A75" s="5" t="s">
        <v>180</v>
      </c>
      <c r="B75" s="6" t="s">
        <v>91</v>
      </c>
      <c r="C75" s="17">
        <v>10080</v>
      </c>
      <c r="D75" s="17">
        <v>10360</v>
      </c>
    </row>
    <row r="76" spans="1:4" ht="48" customHeight="1">
      <c r="A76" s="5" t="s">
        <v>181</v>
      </c>
      <c r="B76" s="60" t="s">
        <v>139</v>
      </c>
      <c r="C76" s="17">
        <v>7</v>
      </c>
      <c r="D76" s="17">
        <v>7</v>
      </c>
    </row>
    <row r="77" spans="1:5" ht="15">
      <c r="A77" s="8" t="s">
        <v>53</v>
      </c>
      <c r="B77" s="46" t="s">
        <v>7</v>
      </c>
      <c r="C77" s="30">
        <f>SUM(C78:C90)</f>
        <v>1500</v>
      </c>
      <c r="D77" s="30">
        <f>SUM(D78:D90)</f>
        <v>1500</v>
      </c>
      <c r="E77" s="13"/>
    </row>
    <row r="78" spans="1:5" ht="75">
      <c r="A78" s="12" t="s">
        <v>210</v>
      </c>
      <c r="B78" s="70" t="s">
        <v>211</v>
      </c>
      <c r="C78" s="31">
        <v>70</v>
      </c>
      <c r="D78" s="31">
        <v>70</v>
      </c>
      <c r="E78" s="13"/>
    </row>
    <row r="79" spans="1:4" ht="135">
      <c r="A79" s="12" t="s">
        <v>182</v>
      </c>
      <c r="B79" s="14" t="s">
        <v>183</v>
      </c>
      <c r="C79" s="17">
        <v>2</v>
      </c>
      <c r="D79" s="17">
        <v>2</v>
      </c>
    </row>
    <row r="80" spans="1:4" ht="120">
      <c r="A80" s="12" t="s">
        <v>184</v>
      </c>
      <c r="B80" s="14" t="s">
        <v>185</v>
      </c>
      <c r="C80" s="17">
        <v>50</v>
      </c>
      <c r="D80" s="17">
        <v>50</v>
      </c>
    </row>
    <row r="81" spans="1:4" ht="90">
      <c r="A81" s="12" t="s">
        <v>186</v>
      </c>
      <c r="B81" s="14" t="s">
        <v>187</v>
      </c>
      <c r="C81" s="17">
        <v>50</v>
      </c>
      <c r="D81" s="17">
        <v>50</v>
      </c>
    </row>
    <row r="82" spans="1:4" ht="120">
      <c r="A82" s="12" t="s">
        <v>188</v>
      </c>
      <c r="B82" s="14" t="s">
        <v>189</v>
      </c>
      <c r="C82" s="17">
        <v>25</v>
      </c>
      <c r="D82" s="17">
        <v>25</v>
      </c>
    </row>
    <row r="83" spans="1:4" s="13" customFormat="1" ht="135" customHeight="1">
      <c r="A83" s="12" t="s">
        <v>190</v>
      </c>
      <c r="B83" s="28" t="s">
        <v>191</v>
      </c>
      <c r="C83" s="31">
        <v>23</v>
      </c>
      <c r="D83" s="31">
        <v>23</v>
      </c>
    </row>
    <row r="84" spans="1:4" ht="120">
      <c r="A84" s="12" t="s">
        <v>192</v>
      </c>
      <c r="B84" s="67" t="s">
        <v>193</v>
      </c>
      <c r="C84" s="17">
        <v>50</v>
      </c>
      <c r="D84" s="17">
        <v>50</v>
      </c>
    </row>
    <row r="85" spans="1:4" ht="105" customHeight="1">
      <c r="A85" s="12" t="s">
        <v>194</v>
      </c>
      <c r="B85" s="67" t="s">
        <v>195</v>
      </c>
      <c r="C85" s="17">
        <v>50</v>
      </c>
      <c r="D85" s="17">
        <v>50</v>
      </c>
    </row>
    <row r="86" spans="1:4" ht="90" customHeight="1">
      <c r="A86" s="12" t="s">
        <v>213</v>
      </c>
      <c r="B86" s="71" t="s">
        <v>212</v>
      </c>
      <c r="C86" s="17">
        <v>30</v>
      </c>
      <c r="D86" s="17">
        <v>30</v>
      </c>
    </row>
    <row r="87" spans="1:4" ht="60.75" customHeight="1">
      <c r="A87" s="12" t="s">
        <v>196</v>
      </c>
      <c r="B87" s="72" t="s">
        <v>197</v>
      </c>
      <c r="C87" s="17">
        <v>300</v>
      </c>
      <c r="D87" s="17">
        <v>300</v>
      </c>
    </row>
    <row r="88" spans="1:4" ht="60.75" customHeight="1">
      <c r="A88" s="12" t="s">
        <v>198</v>
      </c>
      <c r="B88" s="73" t="s">
        <v>199</v>
      </c>
      <c r="C88" s="17">
        <v>80</v>
      </c>
      <c r="D88" s="17">
        <v>80</v>
      </c>
    </row>
    <row r="89" spans="1:4" ht="60.75" customHeight="1">
      <c r="A89" s="12" t="s">
        <v>202</v>
      </c>
      <c r="B89" s="75" t="s">
        <v>203</v>
      </c>
      <c r="C89" s="31">
        <v>20</v>
      </c>
      <c r="D89" s="31">
        <v>20</v>
      </c>
    </row>
    <row r="90" spans="1:4" ht="60.75" customHeight="1">
      <c r="A90" s="12" t="s">
        <v>200</v>
      </c>
      <c r="B90" s="74" t="s">
        <v>201</v>
      </c>
      <c r="C90" s="17">
        <v>750</v>
      </c>
      <c r="D90" s="17">
        <v>750</v>
      </c>
    </row>
    <row r="91" spans="1:4" ht="31.5" customHeight="1">
      <c r="A91" s="8" t="s">
        <v>169</v>
      </c>
      <c r="B91" s="46" t="s">
        <v>170</v>
      </c>
      <c r="C91" s="30">
        <f>SUM(C92)</f>
        <v>1908.7</v>
      </c>
      <c r="D91" s="30">
        <f>SUM(D92)</f>
        <v>1908.7</v>
      </c>
    </row>
    <row r="92" spans="1:4" ht="20.25" customHeight="1">
      <c r="A92" s="12" t="s">
        <v>171</v>
      </c>
      <c r="B92" s="67" t="s">
        <v>172</v>
      </c>
      <c r="C92" s="17">
        <v>1908.7</v>
      </c>
      <c r="D92" s="17">
        <v>1908.7</v>
      </c>
    </row>
    <row r="93" spans="1:5" ht="14.25" customHeight="1">
      <c r="A93" s="23" t="s">
        <v>54</v>
      </c>
      <c r="B93" s="49" t="s">
        <v>59</v>
      </c>
      <c r="C93" s="34">
        <f>SUM(C94)</f>
        <v>3340232.6999999997</v>
      </c>
      <c r="D93" s="34">
        <f>SUM(D94)</f>
        <v>3567467.3</v>
      </c>
      <c r="E93" s="61"/>
    </row>
    <row r="94" spans="1:5" ht="32.25" customHeight="1">
      <c r="A94" s="26" t="s">
        <v>106</v>
      </c>
      <c r="B94" s="50" t="s">
        <v>107</v>
      </c>
      <c r="C94" s="24">
        <f>SUM(C95,C98,C106,C114)</f>
        <v>3340232.6999999997</v>
      </c>
      <c r="D94" s="24">
        <f>SUM(D95,D98,D106,D114)</f>
        <v>3567467.3</v>
      </c>
      <c r="E94" s="61"/>
    </row>
    <row r="95" spans="1:5" ht="15">
      <c r="A95" s="55" t="s">
        <v>140</v>
      </c>
      <c r="B95" s="56" t="s">
        <v>136</v>
      </c>
      <c r="C95" s="57">
        <f>SUM(C96:C97)</f>
        <v>411500.7</v>
      </c>
      <c r="D95" s="57">
        <f>SUM(D96:D97)</f>
        <v>427799.6</v>
      </c>
      <c r="E95" s="61"/>
    </row>
    <row r="96" spans="1:5" ht="32.25" customHeight="1">
      <c r="A96" s="27" t="s">
        <v>141</v>
      </c>
      <c r="B96" s="14" t="s">
        <v>214</v>
      </c>
      <c r="C96" s="25">
        <v>411500.7</v>
      </c>
      <c r="D96" s="25">
        <v>427799.6</v>
      </c>
      <c r="E96" s="61"/>
    </row>
    <row r="97" spans="1:5" ht="30">
      <c r="A97" s="27" t="s">
        <v>142</v>
      </c>
      <c r="B97" s="14" t="s">
        <v>108</v>
      </c>
      <c r="C97" s="25">
        <v>0</v>
      </c>
      <c r="D97" s="25">
        <v>0</v>
      </c>
      <c r="E97" s="61"/>
    </row>
    <row r="98" spans="1:5" ht="30">
      <c r="A98" s="55" t="s">
        <v>143</v>
      </c>
      <c r="B98" s="58" t="s">
        <v>109</v>
      </c>
      <c r="C98" s="57">
        <f>SUM(C99:C105)</f>
        <v>955973.8</v>
      </c>
      <c r="D98" s="57">
        <f>SUM(D99:D105)</f>
        <v>1182451.4</v>
      </c>
      <c r="E98" s="61"/>
    </row>
    <row r="99" spans="1:5" ht="60">
      <c r="A99" s="27" t="s">
        <v>144</v>
      </c>
      <c r="B99" s="53" t="s">
        <v>133</v>
      </c>
      <c r="C99" s="25">
        <v>31.7</v>
      </c>
      <c r="D99" s="25">
        <v>31.7</v>
      </c>
      <c r="E99" s="61"/>
    </row>
    <row r="100" spans="1:5" ht="105">
      <c r="A100" s="27" t="s">
        <v>204</v>
      </c>
      <c r="B100" s="73" t="s">
        <v>205</v>
      </c>
      <c r="C100" s="62">
        <v>170630.7</v>
      </c>
      <c r="D100" s="62">
        <v>235588</v>
      </c>
      <c r="E100" s="63"/>
    </row>
    <row r="101" spans="1:5" ht="75">
      <c r="A101" s="27" t="s">
        <v>206</v>
      </c>
      <c r="B101" s="72" t="s">
        <v>207</v>
      </c>
      <c r="C101" s="62">
        <v>380377.5</v>
      </c>
      <c r="D101" s="62">
        <v>525183.3</v>
      </c>
      <c r="E101" s="63"/>
    </row>
    <row r="102" spans="1:5" ht="60">
      <c r="A102" s="76" t="s">
        <v>208</v>
      </c>
      <c r="B102" s="77" t="s">
        <v>209</v>
      </c>
      <c r="C102" s="62">
        <v>41454.3</v>
      </c>
      <c r="D102" s="62">
        <v>57499.1</v>
      </c>
      <c r="E102" s="63"/>
    </row>
    <row r="103" spans="1:5" ht="31.5" customHeight="1">
      <c r="A103" s="27" t="s">
        <v>145</v>
      </c>
      <c r="B103" s="14" t="s">
        <v>138</v>
      </c>
      <c r="C103" s="25">
        <v>538</v>
      </c>
      <c r="D103" s="25">
        <v>550</v>
      </c>
      <c r="E103" s="61"/>
    </row>
    <row r="104" spans="1:5" ht="31.5" customHeight="1">
      <c r="A104" s="27" t="s">
        <v>156</v>
      </c>
      <c r="B104" s="28" t="s">
        <v>161</v>
      </c>
      <c r="C104" s="25">
        <v>16043.7</v>
      </c>
      <c r="D104" s="25">
        <v>16727.2</v>
      </c>
      <c r="E104" s="63"/>
    </row>
    <row r="105" spans="1:5" ht="15">
      <c r="A105" s="27" t="s">
        <v>146</v>
      </c>
      <c r="B105" s="14" t="s">
        <v>110</v>
      </c>
      <c r="C105" s="25">
        <v>346897.9</v>
      </c>
      <c r="D105" s="25">
        <v>346872.1</v>
      </c>
      <c r="E105" s="61"/>
    </row>
    <row r="106" spans="1:5" ht="15">
      <c r="A106" s="55" t="s">
        <v>147</v>
      </c>
      <c r="B106" s="59" t="s">
        <v>117</v>
      </c>
      <c r="C106" s="57">
        <f>SUM(C107:C113)</f>
        <v>1969644.9</v>
      </c>
      <c r="D106" s="57">
        <f>SUM(D107:D113)</f>
        <v>1954101.8</v>
      </c>
      <c r="E106" s="61"/>
    </row>
    <row r="107" spans="1:5" ht="30">
      <c r="A107" s="27" t="s">
        <v>148</v>
      </c>
      <c r="B107" s="14" t="s">
        <v>112</v>
      </c>
      <c r="C107" s="25">
        <v>1876854.5</v>
      </c>
      <c r="D107" s="25">
        <v>1878106.8</v>
      </c>
      <c r="E107" s="61"/>
    </row>
    <row r="108" spans="1:5" ht="75">
      <c r="A108" s="27" t="s">
        <v>149</v>
      </c>
      <c r="B108" s="14" t="s">
        <v>116</v>
      </c>
      <c r="C108" s="25">
        <v>47165</v>
      </c>
      <c r="D108" s="25">
        <v>47165</v>
      </c>
      <c r="E108" s="61"/>
    </row>
    <row r="109" spans="1:5" ht="62.25" customHeight="1">
      <c r="A109" s="27" t="s">
        <v>150</v>
      </c>
      <c r="B109" s="14" t="s">
        <v>113</v>
      </c>
      <c r="C109" s="25">
        <v>27218.9</v>
      </c>
      <c r="D109" s="25">
        <v>10207.1</v>
      </c>
      <c r="E109" s="61"/>
    </row>
    <row r="110" spans="1:5" ht="60">
      <c r="A110" s="27" t="s">
        <v>151</v>
      </c>
      <c r="B110" s="54" t="s">
        <v>134</v>
      </c>
      <c r="C110" s="25">
        <v>9</v>
      </c>
      <c r="D110" s="25">
        <v>47.9</v>
      </c>
      <c r="E110" s="61"/>
    </row>
    <row r="111" spans="1:5" ht="61.5" customHeight="1">
      <c r="A111" s="27" t="s">
        <v>152</v>
      </c>
      <c r="B111" s="14" t="s">
        <v>159</v>
      </c>
      <c r="C111" s="25">
        <v>9450.2</v>
      </c>
      <c r="D111" s="25">
        <v>9450.2</v>
      </c>
      <c r="E111" s="61"/>
    </row>
    <row r="112" spans="1:5" ht="60" customHeight="1">
      <c r="A112" s="27" t="s">
        <v>157</v>
      </c>
      <c r="B112" s="14" t="s">
        <v>158</v>
      </c>
      <c r="C112" s="25">
        <v>1890</v>
      </c>
      <c r="D112" s="25">
        <v>1890</v>
      </c>
      <c r="E112" s="61"/>
    </row>
    <row r="113" spans="1:5" ht="30">
      <c r="A113" s="27" t="s">
        <v>153</v>
      </c>
      <c r="B113" s="28" t="s">
        <v>111</v>
      </c>
      <c r="C113" s="25">
        <v>7057.3</v>
      </c>
      <c r="D113" s="25">
        <v>7234.8</v>
      </c>
      <c r="E113" s="61"/>
    </row>
    <row r="114" spans="1:5" ht="15">
      <c r="A114" s="55" t="s">
        <v>154</v>
      </c>
      <c r="B114" s="58" t="s">
        <v>114</v>
      </c>
      <c r="C114" s="57">
        <f>SUM(C115:C115)</f>
        <v>3113.3</v>
      </c>
      <c r="D114" s="57">
        <f>SUM(D115:D115)</f>
        <v>3114.5</v>
      </c>
      <c r="E114" s="61"/>
    </row>
    <row r="115" spans="1:5" ht="30">
      <c r="A115" s="27" t="s">
        <v>155</v>
      </c>
      <c r="B115" s="14" t="s">
        <v>115</v>
      </c>
      <c r="C115" s="25">
        <v>3113.3</v>
      </c>
      <c r="D115" s="25">
        <v>3114.5</v>
      </c>
      <c r="E115" s="61"/>
    </row>
    <row r="116" spans="1:5" ht="30.75" customHeight="1">
      <c r="A116" s="10"/>
      <c r="B116" s="51" t="s">
        <v>23</v>
      </c>
      <c r="C116" s="32">
        <f>SUM(C12+C93)</f>
        <v>4714917.8</v>
      </c>
      <c r="D116" s="32">
        <f>SUM(D12+D93)</f>
        <v>4961740.4</v>
      </c>
      <c r="E116" s="61"/>
    </row>
  </sheetData>
  <sheetProtection/>
  <mergeCells count="3">
    <mergeCell ref="A6:C6"/>
    <mergeCell ref="A9:A10"/>
    <mergeCell ref="B9:B10"/>
  </mergeCells>
  <printOptions/>
  <pageMargins left="1.1811023622047245" right="0.11811023622047245" top="0.7480314960629921" bottom="0.551181102362204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2019-11-28T11:37:23Z</cp:lastPrinted>
  <dcterms:created xsi:type="dcterms:W3CDTF">2008-08-05T09:03:05Z</dcterms:created>
  <dcterms:modified xsi:type="dcterms:W3CDTF">2019-11-28T11:37:26Z</dcterms:modified>
  <cp:category/>
  <cp:version/>
  <cp:contentType/>
  <cp:contentStatus/>
</cp:coreProperties>
</file>